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5" yWindow="285" windowWidth="18195" windowHeight="108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7" i="1" l="1"/>
  <c r="E7" i="1"/>
  <c r="D33" i="1"/>
  <c r="E33" i="1"/>
  <c r="C33" i="1"/>
  <c r="D24" i="1"/>
  <c r="E24" i="1"/>
  <c r="C24" i="1"/>
  <c r="D25" i="1"/>
  <c r="E25" i="1"/>
  <c r="C25" i="1"/>
  <c r="C7" i="1"/>
  <c r="C19" i="1" l="1"/>
  <c r="E39" i="1" l="1"/>
  <c r="D39" i="1"/>
  <c r="C39" i="1"/>
  <c r="E30" i="1"/>
  <c r="D30" i="1"/>
  <c r="C30" i="1"/>
  <c r="E28" i="1"/>
  <c r="D28" i="1"/>
  <c r="C28" i="1"/>
  <c r="E19" i="1"/>
  <c r="D19" i="1"/>
  <c r="E16" i="1"/>
  <c r="D16" i="1"/>
  <c r="C16" i="1"/>
  <c r="E14" i="1"/>
  <c r="D14" i="1"/>
  <c r="C14" i="1"/>
  <c r="E11" i="1"/>
  <c r="D11" i="1"/>
  <c r="C11" i="1"/>
  <c r="E9" i="1"/>
  <c r="D9" i="1"/>
  <c r="C9" i="1"/>
  <c r="E13" i="1" l="1"/>
  <c r="C13" i="1"/>
  <c r="D13" i="1"/>
  <c r="D40" i="1"/>
  <c r="E40" i="1"/>
  <c r="C40" i="1"/>
</calcChain>
</file>

<file path=xl/sharedStrings.xml><?xml version="1.0" encoding="utf-8"?>
<sst xmlns="http://schemas.openxmlformats.org/spreadsheetml/2006/main" count="71" uniqueCount="71">
  <si>
    <t>КБК</t>
  </si>
  <si>
    <t>Наименование налогов и доходов</t>
  </si>
  <si>
    <t>2025 год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</si>
  <si>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</si>
  <si>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</si>
  <si>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</si>
  <si>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</si>
  <si>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</t>
  </si>
  <si>
    <t>Налоги на имущество</t>
  </si>
  <si>
    <t>Налоги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</si>
  <si>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</si>
  <si>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</si>
  <si>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</si>
  <si>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</si>
  <si>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Акцизы на нефтепродукты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</si>
  <si>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</si>
  <si>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оплаты акцизов на моторные масла для дизельных и (или) карбюраторных (инжекторных) двигателей, подлежащие распределению между бюджетами с учетом установленных дифференцированных нормативов отчислений в местные бюджеты</t>
  </si>
  <si>
    <t>Доходы от оплаты акцизов на автомобильный бензин, подлежащие распределению между бюджетами с учетом установленных дифференцированных нормативов отчислений в местные бюджеты</t>
  </si>
  <si>
    <t>Доходы от оплаты акцизов на прямогонный  бензин, подлежащие распределению между бюджетами с учетом установленных дифференцированных нормативов отчислений в местные бюджеты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</si>
  <si>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</si>
  <si>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</si>
  <si>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 находящегося в собственности городских поселений</t>
  </si>
  <si>
    <t>Доходы от оказания платных услуг и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</si>
  <si>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</si>
  <si>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</si>
  <si>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</si>
  <si>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неналоговые доходы  бюджетов поселений </t>
  </si>
  <si>
    <t>Итого налоговых и неналоговых доходов:</t>
  </si>
  <si>
    <t>Дотации бюджетам городских поселений на выравнивание бюджетной обеспеченности из бюджетов муниципальных районов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</si>
  <si>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</si>
  <si>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</si>
  <si>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Безвозмездные перечисления из вышестоящего бюджета, Всего:</t>
  </si>
  <si>
    <t>ВСЕГО: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</si>
  <si>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</si>
  <si>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тыс. руб.</t>
  </si>
  <si>
    <t>10100000000000000</t>
  </si>
  <si>
    <t>10102000010000110</t>
  </si>
  <si>
    <t>10102010011000110</t>
  </si>
  <si>
    <t>10500000000000000</t>
  </si>
  <si>
    <t>10503010011000100</t>
  </si>
  <si>
    <t>10600000000000000</t>
  </si>
  <si>
    <t>10601000000000000</t>
  </si>
  <si>
    <t>10601030131000110</t>
  </si>
  <si>
    <t>10606000000000110</t>
  </si>
  <si>
    <t>10300000000000000</t>
  </si>
  <si>
    <t>10302230010000110</t>
  </si>
  <si>
    <t>10302240010000110</t>
  </si>
  <si>
    <t>10302250010000110</t>
  </si>
  <si>
    <t>10302260010000110</t>
  </si>
  <si>
    <t>11100000000000000</t>
  </si>
  <si>
    <t>11109045130000100</t>
  </si>
  <si>
    <t>11300000000000000</t>
  </si>
  <si>
    <t>11302995130000130</t>
  </si>
  <si>
    <t>11400000000000000</t>
  </si>
  <si>
    <t>11705050100000100</t>
  </si>
  <si>
    <t>20216001130000150</t>
  </si>
  <si>
    <t>20220041130000150</t>
  </si>
  <si>
    <t>20230024130000150</t>
  </si>
  <si>
    <t>20235118130000150</t>
  </si>
  <si>
    <t>11105013130000100</t>
  </si>
  <si>
    <t>11406013130000400</t>
  </si>
  <si>
    <t>2026 год</t>
  </si>
  <si>
    <t>2027 год</t>
  </si>
  <si>
    <t xml:space="preserve">Приложение №4
К решению Совета депутатов 
муниципального образования
«Ишеевское городское поселение»
«Об утверждении проекта бюджета
муниципального образования
«Ишеевское городское поселение» 
Ульяновского района Ульяновской области 
на 2025 год и плановый период 2026-2027 годы»
от .12.2024г. №  </t>
  </si>
  <si>
    <t>20249999130000150</t>
  </si>
  <si>
    <t>Межбюджетные трансферты на осуществление ежемесячных денежных выплат лицам, осуществляющим полномочия сельских старост</t>
  </si>
  <si>
    <t>Налоговые доходы</t>
  </si>
  <si>
    <t>Неналоговые доходы</t>
  </si>
  <si>
    <t>10606043131000110</t>
  </si>
  <si>
    <t>10606033131000110</t>
  </si>
  <si>
    <t>Доходы бюджета МО « Ишеевское городское поселение» Ульяновского района Ульяновской области
на 2025 и плановый период 2026 - 2027 годы.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</si>
</sst>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4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wrapText="1"/>
    </xf>
    <xf numFmtId="49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justify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zoomScale="110" zoomScaleNormal="110" workbookViewId="0">
      <selection activeCell="B1" sqref="B1:E1"/>
    </sheetView>
  </sheetViews>
  <sheetFormatPr defaultRowHeight="15" x14ac:dyDescent="0.25"/>
  <cols>
    <col min="1" max="1" width="20.28515625" style="3" customWidth="1"/>
    <col min="2" max="2" width="64.7109375" customWidth="1"/>
    <col min="3" max="3" width="12.140625" customWidth="1"/>
    <col min="4" max="4" width="12.5703125" customWidth="1"/>
    <col min="5" max="5" width="13.7109375" customWidth="1"/>
    <col min="6" max="6" width="23.7109375" customWidth="1"/>
    <col min="7" max="7" width="7.85546875" customWidth="1"/>
    <col min="8" max="8" width="7.7109375" customWidth="1"/>
    <col min="9" max="9" width="7.42578125" customWidth="1"/>
  </cols>
  <sheetData>
    <row r="1" spans="1:8" ht="169.5" customHeight="1" x14ac:dyDescent="0.25">
      <c r="B1" s="28" t="s">
        <v>63</v>
      </c>
      <c r="C1" s="29"/>
      <c r="D1" s="29"/>
      <c r="E1" s="29"/>
    </row>
    <row r="2" spans="1:8" ht="7.5" customHeight="1" x14ac:dyDescent="0.25"/>
    <row r="3" spans="1:8" ht="9" customHeight="1" x14ac:dyDescent="0.25"/>
    <row r="4" spans="1:8" ht="30" customHeight="1" x14ac:dyDescent="0.25">
      <c r="A4" s="30" t="s">
        <v>70</v>
      </c>
      <c r="B4" s="31"/>
      <c r="C4" s="31"/>
      <c r="D4" s="31"/>
      <c r="E4" s="31"/>
    </row>
    <row r="5" spans="1:8" ht="12.95" customHeight="1" x14ac:dyDescent="0.25">
      <c r="E5" s="2" t="s">
        <v>34</v>
      </c>
    </row>
    <row r="6" spans="1:8" ht="12.95" customHeight="1" x14ac:dyDescent="0.25">
      <c r="A6" s="5" t="s">
        <v>0</v>
      </c>
      <c r="B6" s="5" t="s">
        <v>1</v>
      </c>
      <c r="C6" s="5" t="s">
        <v>2</v>
      </c>
      <c r="D6" s="5" t="s">
        <v>61</v>
      </c>
      <c r="E6" s="5" t="s">
        <v>62</v>
      </c>
    </row>
    <row r="7" spans="1:8" ht="12.95" customHeight="1" x14ac:dyDescent="0.25">
      <c r="A7" s="6"/>
      <c r="B7" s="7" t="s">
        <v>66</v>
      </c>
      <c r="C7" s="23">
        <f>C9+C11+C13+C19</f>
        <v>61848.3</v>
      </c>
      <c r="D7" s="23">
        <f t="shared" ref="D7:E7" si="0">D9+D11+D13+D19</f>
        <v>57550.2</v>
      </c>
      <c r="E7" s="23">
        <f t="shared" si="0"/>
        <v>60884</v>
      </c>
    </row>
    <row r="8" spans="1:8" ht="12.95" customHeight="1" x14ac:dyDescent="0.25">
      <c r="A8" s="8" t="s">
        <v>35</v>
      </c>
      <c r="B8" s="9" t="s">
        <v>3</v>
      </c>
      <c r="C8" s="24"/>
      <c r="D8" s="24"/>
      <c r="E8" s="24"/>
    </row>
    <row r="9" spans="1:8" ht="12.95" customHeight="1" x14ac:dyDescent="0.25">
      <c r="A9" s="8" t="s">
        <v>36</v>
      </c>
      <c r="B9" s="9" t="s">
        <v>4</v>
      </c>
      <c r="C9" s="25">
        <f>C10</f>
        <v>36556.800000000003</v>
      </c>
      <c r="D9" s="25">
        <f>D10</f>
        <v>32528.1</v>
      </c>
      <c r="E9" s="25">
        <f>E10</f>
        <v>35032.699999999997</v>
      </c>
    </row>
    <row r="10" spans="1:8" ht="73.5" customHeight="1" x14ac:dyDescent="0.25">
      <c r="A10" s="10" t="s">
        <v>37</v>
      </c>
      <c r="B10" s="11" t="s">
        <v>5</v>
      </c>
      <c r="C10" s="26">
        <v>36556.800000000003</v>
      </c>
      <c r="D10" s="26">
        <v>32528.1</v>
      </c>
      <c r="E10" s="26">
        <v>35032.699999999997</v>
      </c>
      <c r="H10" s="1"/>
    </row>
    <row r="11" spans="1:8" ht="12.95" customHeight="1" x14ac:dyDescent="0.25">
      <c r="A11" s="12" t="s">
        <v>38</v>
      </c>
      <c r="B11" s="9" t="s">
        <v>6</v>
      </c>
      <c r="C11" s="25">
        <f>C12</f>
        <v>300</v>
      </c>
      <c r="D11" s="25">
        <f t="shared" ref="D11:E11" si="1">D12</f>
        <v>300</v>
      </c>
      <c r="E11" s="25">
        <f t="shared" si="1"/>
        <v>300</v>
      </c>
    </row>
    <row r="12" spans="1:8" ht="12.95" customHeight="1" x14ac:dyDescent="0.25">
      <c r="A12" s="13" t="s">
        <v>39</v>
      </c>
      <c r="B12" s="14" t="s">
        <v>7</v>
      </c>
      <c r="C12" s="26">
        <v>300</v>
      </c>
      <c r="D12" s="26">
        <v>300</v>
      </c>
      <c r="E12" s="26">
        <v>300</v>
      </c>
    </row>
    <row r="13" spans="1:8" ht="12.95" customHeight="1" x14ac:dyDescent="0.25">
      <c r="A13" s="8" t="s">
        <v>40</v>
      </c>
      <c r="B13" s="9" t="s">
        <v>8</v>
      </c>
      <c r="C13" s="25">
        <f>C14+C16</f>
        <v>17892</v>
      </c>
      <c r="D13" s="25">
        <f t="shared" ref="D13:E13" si="2">D14+D16</f>
        <v>17500</v>
      </c>
      <c r="E13" s="25">
        <f t="shared" si="2"/>
        <v>18000</v>
      </c>
    </row>
    <row r="14" spans="1:8" ht="12.95" customHeight="1" x14ac:dyDescent="0.25">
      <c r="A14" s="8" t="s">
        <v>41</v>
      </c>
      <c r="B14" s="9" t="s">
        <v>9</v>
      </c>
      <c r="C14" s="25">
        <f>C15</f>
        <v>5892</v>
      </c>
      <c r="D14" s="25">
        <f t="shared" ref="D14:E14" si="3">D15</f>
        <v>5500</v>
      </c>
      <c r="E14" s="25">
        <f t="shared" si="3"/>
        <v>6000</v>
      </c>
    </row>
    <row r="15" spans="1:8" ht="52.5" customHeight="1" x14ac:dyDescent="0.25">
      <c r="A15" s="10" t="s">
        <v>42</v>
      </c>
      <c r="B15" s="11" t="s">
        <v>10</v>
      </c>
      <c r="C15" s="26">
        <v>5892</v>
      </c>
      <c r="D15" s="26">
        <v>5500</v>
      </c>
      <c r="E15" s="26">
        <v>6000</v>
      </c>
    </row>
    <row r="16" spans="1:8" ht="12.95" customHeight="1" x14ac:dyDescent="0.25">
      <c r="A16" s="8" t="s">
        <v>43</v>
      </c>
      <c r="B16" s="9" t="s">
        <v>11</v>
      </c>
      <c r="C16" s="25">
        <f>SUM(C17:C18)</f>
        <v>12000</v>
      </c>
      <c r="D16" s="25">
        <f t="shared" ref="D16:E16" si="4">SUM(D17:D18)</f>
        <v>12000</v>
      </c>
      <c r="E16" s="25">
        <f t="shared" si="4"/>
        <v>12000</v>
      </c>
    </row>
    <row r="17" spans="1:5" ht="51.75" customHeight="1" x14ac:dyDescent="0.25">
      <c r="A17" s="10" t="s">
        <v>69</v>
      </c>
      <c r="B17" s="11" t="s">
        <v>12</v>
      </c>
      <c r="C17" s="26">
        <v>4000</v>
      </c>
      <c r="D17" s="26">
        <v>4000</v>
      </c>
      <c r="E17" s="26">
        <v>4000</v>
      </c>
    </row>
    <row r="18" spans="1:5" ht="38.25" x14ac:dyDescent="0.25">
      <c r="A18" s="10" t="s">
        <v>68</v>
      </c>
      <c r="B18" s="11" t="s">
        <v>13</v>
      </c>
      <c r="C18" s="26">
        <v>8000</v>
      </c>
      <c r="D18" s="26">
        <v>8000</v>
      </c>
      <c r="E18" s="26">
        <v>8000</v>
      </c>
    </row>
    <row r="19" spans="1:5" ht="12.95" customHeight="1" x14ac:dyDescent="0.25">
      <c r="A19" s="8" t="s">
        <v>44</v>
      </c>
      <c r="B19" s="9" t="s">
        <v>14</v>
      </c>
      <c r="C19" s="25">
        <f>SUM(C20:C23)</f>
        <v>7099.5</v>
      </c>
      <c r="D19" s="25">
        <f t="shared" ref="D19:E19" si="5">SUM(D20:D23)</f>
        <v>7222.0999999999995</v>
      </c>
      <c r="E19" s="25">
        <f t="shared" si="5"/>
        <v>7551.3</v>
      </c>
    </row>
    <row r="20" spans="1:5" ht="52.5" customHeight="1" x14ac:dyDescent="0.25">
      <c r="A20" s="10" t="s">
        <v>45</v>
      </c>
      <c r="B20" s="11" t="s">
        <v>15</v>
      </c>
      <c r="C20" s="26">
        <v>3782.5</v>
      </c>
      <c r="D20" s="26">
        <v>3800.1</v>
      </c>
      <c r="E20" s="26">
        <v>3975.2</v>
      </c>
    </row>
    <row r="21" spans="1:5" ht="49.5" customHeight="1" x14ac:dyDescent="0.25">
      <c r="A21" s="10" t="s">
        <v>46</v>
      </c>
      <c r="B21" s="11" t="s">
        <v>16</v>
      </c>
      <c r="C21" s="26">
        <v>19.399999999999999</v>
      </c>
      <c r="D21" s="26">
        <v>19.7</v>
      </c>
      <c r="E21" s="26">
        <v>20.5</v>
      </c>
    </row>
    <row r="22" spans="1:5" ht="38.25" x14ac:dyDescent="0.25">
      <c r="A22" s="10" t="s">
        <v>47</v>
      </c>
      <c r="B22" s="11" t="s">
        <v>17</v>
      </c>
      <c r="C22" s="26">
        <v>3886.2</v>
      </c>
      <c r="D22" s="26">
        <v>3983.1</v>
      </c>
      <c r="E22" s="26">
        <v>4158.5</v>
      </c>
    </row>
    <row r="23" spans="1:5" ht="38.25" x14ac:dyDescent="0.25">
      <c r="A23" s="10" t="s">
        <v>48</v>
      </c>
      <c r="B23" s="11" t="s">
        <v>18</v>
      </c>
      <c r="C23" s="26">
        <v>-588.6</v>
      </c>
      <c r="D23" s="26">
        <v>-580.79999999999995</v>
      </c>
      <c r="E23" s="26">
        <v>-602.9</v>
      </c>
    </row>
    <row r="24" spans="1:5" ht="12.95" customHeight="1" x14ac:dyDescent="0.25">
      <c r="A24" s="15"/>
      <c r="B24" s="16" t="s">
        <v>67</v>
      </c>
      <c r="C24" s="23">
        <f>C25+C28+C30</f>
        <v>4200</v>
      </c>
      <c r="D24" s="23">
        <f t="shared" ref="D24:E24" si="6">D25+D28+D30</f>
        <v>4200</v>
      </c>
      <c r="E24" s="23">
        <f t="shared" si="6"/>
        <v>4200</v>
      </c>
    </row>
    <row r="25" spans="1:5" ht="25.5" x14ac:dyDescent="0.25">
      <c r="A25" s="8" t="s">
        <v>49</v>
      </c>
      <c r="B25" s="9" t="s">
        <v>19</v>
      </c>
      <c r="C25" s="25">
        <f>C26</f>
        <v>1500</v>
      </c>
      <c r="D25" s="25">
        <f t="shared" ref="D25:E25" si="7">D26</f>
        <v>1500</v>
      </c>
      <c r="E25" s="25">
        <f t="shared" si="7"/>
        <v>1500</v>
      </c>
    </row>
    <row r="26" spans="1:5" ht="50.25" customHeight="1" x14ac:dyDescent="0.25">
      <c r="A26" s="10" t="s">
        <v>59</v>
      </c>
      <c r="B26" s="11" t="s">
        <v>20</v>
      </c>
      <c r="C26" s="26">
        <v>1500</v>
      </c>
      <c r="D26" s="26">
        <v>1500</v>
      </c>
      <c r="E26" s="26">
        <v>1500</v>
      </c>
    </row>
    <row r="27" spans="1:5" ht="25.5" x14ac:dyDescent="0.25">
      <c r="A27" s="10" t="s">
        <v>50</v>
      </c>
      <c r="B27" s="11" t="s">
        <v>21</v>
      </c>
      <c r="C27" s="26"/>
      <c r="D27" s="26"/>
      <c r="E27" s="26"/>
    </row>
    <row r="28" spans="1:5" ht="12.95" customHeight="1" x14ac:dyDescent="0.25">
      <c r="A28" s="8" t="s">
        <v>51</v>
      </c>
      <c r="B28" s="9" t="s">
        <v>22</v>
      </c>
      <c r="C28" s="25">
        <f>C29</f>
        <v>1500</v>
      </c>
      <c r="D28" s="25">
        <f t="shared" ref="D28:E28" si="8">D29</f>
        <v>1500</v>
      </c>
      <c r="E28" s="25">
        <f t="shared" si="8"/>
        <v>1500</v>
      </c>
    </row>
    <row r="29" spans="1:5" ht="12.95" customHeight="1" x14ac:dyDescent="0.25">
      <c r="A29" s="10" t="s">
        <v>52</v>
      </c>
      <c r="B29" s="11" t="s">
        <v>23</v>
      </c>
      <c r="C29" s="26">
        <v>1500</v>
      </c>
      <c r="D29" s="26">
        <v>1500</v>
      </c>
      <c r="E29" s="26">
        <v>1500</v>
      </c>
    </row>
    <row r="30" spans="1:5" ht="12.95" customHeight="1" x14ac:dyDescent="0.25">
      <c r="A30" s="8" t="s">
        <v>53</v>
      </c>
      <c r="B30" s="9" t="s">
        <v>24</v>
      </c>
      <c r="C30" s="25">
        <f>C31</f>
        <v>1200</v>
      </c>
      <c r="D30" s="25">
        <f>D31</f>
        <v>1200</v>
      </c>
      <c r="E30" s="25">
        <f>E31</f>
        <v>1200</v>
      </c>
    </row>
    <row r="31" spans="1:5" ht="36.75" customHeight="1" x14ac:dyDescent="0.25">
      <c r="A31" s="10" t="s">
        <v>60</v>
      </c>
      <c r="B31" s="11" t="s">
        <v>25</v>
      </c>
      <c r="C31" s="26">
        <v>1200</v>
      </c>
      <c r="D31" s="26">
        <v>1200</v>
      </c>
      <c r="E31" s="26">
        <v>1200</v>
      </c>
    </row>
    <row r="32" spans="1:5" ht="12.95" customHeight="1" x14ac:dyDescent="0.25">
      <c r="A32" s="8" t="s">
        <v>54</v>
      </c>
      <c r="B32" s="17" t="s">
        <v>26</v>
      </c>
      <c r="C32" s="25"/>
      <c r="D32" s="25"/>
      <c r="E32" s="25"/>
    </row>
    <row r="33" spans="1:5" ht="12.95" customHeight="1" x14ac:dyDescent="0.25">
      <c r="A33" s="18"/>
      <c r="B33" s="19" t="s">
        <v>27</v>
      </c>
      <c r="C33" s="27">
        <f>C24+C7</f>
        <v>66048.3</v>
      </c>
      <c r="D33" s="27">
        <f t="shared" ref="D33:E33" si="9">D24+D7</f>
        <v>61750.2</v>
      </c>
      <c r="E33" s="27">
        <f t="shared" si="9"/>
        <v>65084</v>
      </c>
    </row>
    <row r="34" spans="1:5" ht="25.5" x14ac:dyDescent="0.25">
      <c r="A34" s="10" t="s">
        <v>55</v>
      </c>
      <c r="B34" s="11" t="s">
        <v>28</v>
      </c>
      <c r="C34" s="26">
        <v>7700.5150000000003</v>
      </c>
      <c r="D34" s="26">
        <v>8461.6</v>
      </c>
      <c r="E34" s="26">
        <v>8461.6</v>
      </c>
    </row>
    <row r="35" spans="1:5" ht="41.25" customHeight="1" x14ac:dyDescent="0.25">
      <c r="A35" s="10" t="s">
        <v>56</v>
      </c>
      <c r="B35" s="20" t="s">
        <v>33</v>
      </c>
      <c r="C35" s="26">
        <v>12000</v>
      </c>
      <c r="D35" s="26">
        <v>12000</v>
      </c>
      <c r="E35" s="26">
        <v>12000</v>
      </c>
    </row>
    <row r="36" spans="1:5" ht="24" customHeight="1" x14ac:dyDescent="0.25">
      <c r="A36" s="21" t="s">
        <v>64</v>
      </c>
      <c r="B36" s="22" t="s">
        <v>65</v>
      </c>
      <c r="C36" s="26"/>
      <c r="D36" s="26"/>
      <c r="E36" s="26"/>
    </row>
    <row r="37" spans="1:5" ht="25.5" x14ac:dyDescent="0.25">
      <c r="A37" s="10" t="s">
        <v>57</v>
      </c>
      <c r="B37" s="11" t="s">
        <v>29</v>
      </c>
      <c r="C37" s="26">
        <v>2.88</v>
      </c>
      <c r="D37" s="26">
        <v>2.88</v>
      </c>
      <c r="E37" s="26">
        <v>2.88</v>
      </c>
    </row>
    <row r="38" spans="1:5" ht="26.25" customHeight="1" x14ac:dyDescent="0.25">
      <c r="A38" s="10" t="s">
        <v>58</v>
      </c>
      <c r="B38" s="11" t="s">
        <v>30</v>
      </c>
      <c r="C38" s="26">
        <v>1150.8489999999999</v>
      </c>
      <c r="D38" s="26">
        <v>1254.05</v>
      </c>
      <c r="E38" s="26">
        <v>1254.05</v>
      </c>
    </row>
    <row r="39" spans="1:5" ht="12.95" customHeight="1" x14ac:dyDescent="0.25">
      <c r="A39" s="15"/>
      <c r="B39" s="19" t="s">
        <v>31</v>
      </c>
      <c r="C39" s="27">
        <f>SUM(C34:C38)</f>
        <v>20854.243999999999</v>
      </c>
      <c r="D39" s="27">
        <f>SUM(D34:D38)</f>
        <v>21718.53</v>
      </c>
      <c r="E39" s="27">
        <f>SUM(E34:E38)</f>
        <v>21718.53</v>
      </c>
    </row>
    <row r="40" spans="1:5" ht="12.95" customHeight="1" x14ac:dyDescent="0.25">
      <c r="A40" s="18"/>
      <c r="B40" s="16" t="s">
        <v>32</v>
      </c>
      <c r="C40" s="23">
        <f>C33+C39</f>
        <v>86902.543999999994</v>
      </c>
      <c r="D40" s="23">
        <f>D33+D39</f>
        <v>83468.73</v>
      </c>
      <c r="E40" s="23">
        <f>E33+E39</f>
        <v>86802.53</v>
      </c>
    </row>
    <row r="44" spans="1:5" x14ac:dyDescent="0.25">
      <c r="C44" s="4"/>
      <c r="D44" s="4"/>
      <c r="E44" s="4"/>
    </row>
  </sheetData>
  <mergeCells count="2">
    <mergeCell ref="B1:E1"/>
    <mergeCell ref="A4:E4"/>
  </mergeCells>
  <pageMargins left="0.51181102362204722" right="0.31496062992125984" top="0.35433070866141736" bottom="0.35433070866141736" header="0.31496062992125984" footer="0.31496062992125984"/>
  <pageSetup paperSize="9" scale="7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Николаевна</dc:creator>
  <cp:lastModifiedBy>Любовь Николаевна</cp:lastModifiedBy>
  <cp:lastPrinted>2024-12-06T11:58:37Z</cp:lastPrinted>
  <dcterms:created xsi:type="dcterms:W3CDTF">2022-10-19T07:51:18Z</dcterms:created>
  <dcterms:modified xsi:type="dcterms:W3CDTF">2024-12-06T11:59:30Z</dcterms:modified>
</cp:coreProperties>
</file>